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80" windowWidth="15570" windowHeight="11160"/>
  </bookViews>
  <sheets>
    <sheet name="6" sheetId="2" r:id="rId1"/>
  </sheets>
  <definedNames>
    <definedName name="_xlnm._FilterDatabase" localSheetId="0" hidden="1">'6'!#REF!</definedName>
    <definedName name="_xlnm.Print_Titles" localSheetId="0">'6'!$11:$11</definedName>
  </definedNames>
  <calcPr calcId="145621"/>
</workbook>
</file>

<file path=xl/calcChain.xml><?xml version="1.0" encoding="utf-8"?>
<calcChain xmlns="http://schemas.openxmlformats.org/spreadsheetml/2006/main">
  <c r="C40" i="2" l="1"/>
  <c r="C38" i="2"/>
  <c r="C36" i="2"/>
  <c r="C34" i="2"/>
  <c r="C32" i="2"/>
  <c r="C30" i="2"/>
  <c r="C26" i="2"/>
  <c r="C23" i="2"/>
  <c r="C21" i="2"/>
  <c r="C12" i="2"/>
  <c r="D12" i="2" l="1"/>
  <c r="D36" i="2"/>
  <c r="E40" i="2"/>
  <c r="E28" i="2"/>
  <c r="E27" i="2"/>
  <c r="E24" i="2"/>
  <c r="E20" i="2"/>
  <c r="E17" i="2"/>
  <c r="E14" i="2"/>
  <c r="E13" i="2"/>
  <c r="D40" i="2"/>
  <c r="D38" i="2"/>
  <c r="E38" i="2" s="1"/>
  <c r="D34" i="2"/>
  <c r="D32" i="2"/>
  <c r="E32" i="2" s="1"/>
  <c r="D30" i="2"/>
  <c r="D26" i="2"/>
  <c r="D23" i="2"/>
  <c r="E23" i="2" s="1"/>
  <c r="D21" i="2"/>
  <c r="E36" i="2" l="1"/>
  <c r="E26" i="2"/>
  <c r="E21" i="2"/>
  <c r="E34" i="2"/>
  <c r="E30" i="2"/>
  <c r="E12" i="2"/>
  <c r="D42" i="2"/>
  <c r="C42" i="2"/>
  <c r="E42" i="2" l="1"/>
</calcChain>
</file>

<file path=xl/sharedStrings.xml><?xml version="1.0" encoding="utf-8"?>
<sst xmlns="http://schemas.openxmlformats.org/spreadsheetml/2006/main" count="75" uniqueCount="71">
  <si>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</si>
  <si>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</si>
  <si>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</si>
  <si>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</si>
  <si>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</si>
  <si>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</si>
  <si>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</si>
  <si>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</si>
  <si>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</si>
  <si>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</si>
  <si>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</si>
  <si>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</si>
  <si>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</si>
  <si>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</si>
  <si>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</si>
  <si>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</si>
  <si>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</si>
  <si>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</si>
  <si>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</si>
  <si>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0310</t>
  </si>
  <si>
    <t>НАЦИОНАЛЬНАЯ ЭКОНОМИКА</t>
  </si>
  <si>
    <t>0400</t>
  </si>
  <si>
    <t>Общеэкономические вопросы</t>
  </si>
  <si>
    <t>0401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</si>
  <si>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</si>
  <si>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</si>
  <si>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</si>
  <si>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</si>
  <si>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</si>
  <si>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</si>
  <si>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</si>
  <si>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</si>
  <si>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</si>
  <si>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</si>
  <si>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</si>
  <si>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</si>
  <si>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Пенсионное обеспечение</t>
  </si>
  <si>
    <t>1001</t>
  </si>
  <si>
    <t>0503</t>
  </si>
  <si>
    <t>Благоустройство</t>
  </si>
  <si>
    <t>ИТОГО:</t>
  </si>
  <si>
    <t>Другие вопросы в области национальной безопасности  и правоохранительной деятельности</t>
  </si>
  <si>
    <t>0314</t>
  </si>
  <si>
    <t>муниципального образования</t>
  </si>
  <si>
    <t>0106</t>
  </si>
  <si>
    <t>Обеспечение деятельности финансовых, налоговых и таможенных органов и органов финансового (финансового бюджетного) надзора</t>
  </si>
  <si>
    <t>0107</t>
  </si>
  <si>
    <t>ОБРАЗОВАНИЕ</t>
  </si>
  <si>
    <t>0705</t>
  </si>
  <si>
    <t>Профессиональная подготовка, переподготовка и повышение квалификации</t>
  </si>
  <si>
    <t>ФИЗИЧЕСКАЯ КУЛЬТУРА И СПОРТ</t>
  </si>
  <si>
    <t>1100</t>
  </si>
  <si>
    <t>0700</t>
  </si>
  <si>
    <t>1105</t>
  </si>
  <si>
    <t>1300</t>
  </si>
  <si>
    <t>1301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</si>
  <si>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</si>
  <si>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физической культуры и спорта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</si>
  <si>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</si>
  <si>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</si>
  <si>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Приложение № 2</t>
  </si>
  <si>
    <t xml:space="preserve">Расходы бюджета по разделам и подразделам классификации расходов бюджета </t>
  </si>
  <si>
    <t>% исполне-ния</t>
  </si>
  <si>
    <t>Проведение выборов и референдумов</t>
  </si>
  <si>
    <t>Утверждено                 2023 год Сумма</t>
  </si>
  <si>
    <t xml:space="preserve">Исполнено           2023 год     Сумма  </t>
  </si>
  <si>
    <t>Глава администрации  Седановского</t>
  </si>
  <si>
    <t>Д.Ю. Козловский</t>
  </si>
  <si>
    <t>Председатель думы  Седановского</t>
  </si>
  <si>
    <t>от 25.06.2024    № 21/1</t>
  </si>
  <si>
    <t>к решению думы Седановского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</si>
</sst>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#,##0.0"/>
    <numFmt numFmtId="166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0" fillId="0" borderId="0"/>
    <xf numFmtId="0" fontId="4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Fill="1" applyBorder="1"/>
    <xf numFmtId="0" fontId="5" fillId="0" borderId="0" xfId="0" applyFont="1" applyFill="1" applyBorder="1"/>
    <xf numFmtId="165" fontId="3" fillId="0" borderId="0" xfId="0" applyNumberFormat="1" applyFont="1" applyFill="1" applyBorder="1"/>
    <xf numFmtId="164" fontId="2" fillId="0" borderId="0" xfId="3" applyNumberFormat="1" applyFont="1" applyFill="1" applyBorder="1" applyAlignment="1">
      <alignment horizontal="left"/>
    </xf>
    <xf numFmtId="0" fontId="8" fillId="0" borderId="0" xfId="3" applyNumberFormat="1" applyFont="1" applyFill="1" applyBorder="1" applyAlignment="1">
      <alignment horizontal="left"/>
    </xf>
    <xf numFmtId="0" fontId="8" fillId="0" borderId="0" xfId="0" applyFont="1" applyFill="1" applyBorder="1"/>
    <xf numFmtId="0" fontId="2" fillId="0" borderId="0" xfId="0" applyFont="1" applyFill="1" applyBorder="1"/>
    <xf numFmtId="0" fontId="6" fillId="0" borderId="0" xfId="1" applyNumberFormat="1" applyFont="1" applyFill="1" applyBorder="1" applyAlignment="1">
      <alignment horizontal="right" vertical="top" wrapText="1" readingOrder="1"/>
    </xf>
    <xf numFmtId="0" fontId="7" fillId="0" borderId="1" xfId="1" applyNumberFormat="1" applyFont="1" applyFill="1" applyBorder="1" applyAlignment="1">
      <alignment horizontal="center" vertical="center" readingOrder="1"/>
    </xf>
    <xf numFmtId="49" fontId="9" fillId="0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6" fillId="2" borderId="0" xfId="1" applyNumberFormat="1" applyFont="1" applyFill="1" applyBorder="1" applyAlignment="1">
      <alignment horizontal="center" vertical="top" wrapText="1" readingOrder="1"/>
    </xf>
    <xf numFmtId="0" fontId="7" fillId="2" borderId="5" xfId="1" applyNumberFormat="1" applyFont="1" applyFill="1" applyBorder="1" applyAlignment="1">
      <alignment horizontal="center" vertical="center" wrapText="1" readingOrder="1"/>
    </xf>
    <xf numFmtId="165" fontId="9" fillId="2" borderId="6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166" fontId="9" fillId="0" borderId="1" xfId="0" applyNumberFormat="1" applyFont="1" applyFill="1" applyBorder="1"/>
    <xf numFmtId="166" fontId="7" fillId="0" borderId="1" xfId="0" applyNumberFormat="1" applyFont="1" applyFill="1" applyBorder="1"/>
    <xf numFmtId="166" fontId="9" fillId="0" borderId="1" xfId="0" applyNumberFormat="1" applyFont="1" applyFill="1" applyBorder="1" applyAlignment="1">
      <alignment horizontal="right"/>
    </xf>
    <xf numFmtId="166" fontId="7" fillId="0" borderId="1" xfId="0" applyNumberFormat="1" applyFont="1" applyFill="1" applyBorder="1" applyAlignment="1">
      <alignment horizontal="right"/>
    </xf>
    <xf numFmtId="49" fontId="11" fillId="0" borderId="1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1" fillId="0" borderId="1" xfId="0" applyNumberFormat="1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right"/>
    </xf>
    <xf numFmtId="165" fontId="6" fillId="2" borderId="1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 vertical="center" wrapText="1"/>
    </xf>
    <xf numFmtId="165" fontId="12" fillId="2" borderId="7" xfId="0" applyNumberFormat="1" applyFont="1" applyFill="1" applyBorder="1" applyAlignment="1">
      <alignment horizontal="right"/>
    </xf>
    <xf numFmtId="49" fontId="6" fillId="0" borderId="4" xfId="0" applyNumberFormat="1" applyFont="1" applyFill="1" applyBorder="1" applyAlignment="1">
      <alignment horizontal="center" vertical="center" wrapText="1"/>
    </xf>
    <xf numFmtId="165" fontId="6" fillId="2" borderId="8" xfId="0" applyNumberFormat="1" applyFont="1" applyFill="1" applyBorder="1" applyAlignment="1">
      <alignment horizontal="right"/>
    </xf>
    <xf numFmtId="165" fontId="12" fillId="2" borderId="8" xfId="0" applyNumberFormat="1" applyFont="1" applyFill="1" applyBorder="1" applyAlignment="1">
      <alignment horizontal="right"/>
    </xf>
    <xf numFmtId="49" fontId="11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6" fillId="0" borderId="0" xfId="1" applyNumberFormat="1" applyFont="1" applyFill="1" applyBorder="1" applyAlignment="1">
      <alignment horizontal="center" vertical="top" wrapText="1" readingOrder="1"/>
    </xf>
  </cellXfs>
  <cellStyles count="4">
    <cellStyle name="Normal" xfId="1"/>
    <cellStyle name="Обычный" xfId="0" builtinId="0"/>
    <cellStyle name="Обычный 2" xfId="2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32" workbookViewId="0">
      <selection activeCell="D3" sqref="D3"/>
    </sheetView>
  </sheetViews>
  <sheetFormatPr defaultRowHeight="15.75" x14ac:dyDescent="0.25"/>
  <cols>
    <col min="1" max="1" width="61.42578125" style="7" customWidth="1"/>
    <col min="2" max="2" width="10.85546875" style="7" customWidth="1"/>
    <col min="3" max="3" width="17" style="11" customWidth="1"/>
    <col min="4" max="4" width="16.28515625" style="15" customWidth="1"/>
    <col min="5" max="5" width="9.140625" style="15"/>
    <col min="6" max="212" width="9.140625" style="1"/>
    <col min="213" max="213" width="65.140625" style="1" customWidth="1"/>
    <col min="214" max="215" width="21.5703125" style="1" customWidth="1"/>
    <col min="216" max="16384" width="9.140625" style="1"/>
  </cols>
  <sheetData>
    <row r="1" spans="1:5" x14ac:dyDescent="0.25">
      <c r="A1" s="4"/>
      <c r="C1" s="37"/>
      <c r="D1" s="5" t="s">
        <v>60</v>
      </c>
    </row>
    <row r="2" spans="1:5" x14ac:dyDescent="0.25">
      <c r="A2" s="4"/>
      <c r="C2" s="37"/>
      <c r="D2" s="5" t="s">
        <v>70</v>
      </c>
    </row>
    <row r="3" spans="1:5" x14ac:dyDescent="0.25">
      <c r="A3" s="4"/>
      <c r="C3" s="37"/>
      <c r="D3" s="5" t="s">
        <v>43</v>
      </c>
    </row>
    <row r="4" spans="1:5" x14ac:dyDescent="0.25">
      <c r="A4" s="4"/>
      <c r="C4" s="37"/>
      <c r="D4" s="6" t="s">
        <v>69</v>
      </c>
    </row>
    <row r="5" spans="1:5" x14ac:dyDescent="0.25">
      <c r="B5" s="5"/>
      <c r="C5" s="37"/>
    </row>
    <row r="6" spans="1:5" x14ac:dyDescent="0.25">
      <c r="C6" s="37"/>
    </row>
    <row r="7" spans="1:5" ht="15.75" customHeight="1" x14ac:dyDescent="0.25">
      <c r="A7" s="43" t="s">
        <v>61</v>
      </c>
      <c r="B7" s="43"/>
      <c r="C7" s="43"/>
    </row>
    <row r="8" spans="1:5" ht="15.75" customHeight="1" x14ac:dyDescent="0.25">
      <c r="A8" s="43"/>
      <c r="B8" s="43"/>
      <c r="C8" s="43"/>
    </row>
    <row r="9" spans="1:5" x14ac:dyDescent="0.25">
      <c r="A9" s="43"/>
      <c r="B9" s="43"/>
      <c r="C9" s="43"/>
    </row>
    <row r="10" spans="1:5" x14ac:dyDescent="0.25">
      <c r="A10" s="8" t="s">
        <v>0</v>
      </c>
      <c r="B10" s="8" t="s">
        <v>0</v>
      </c>
      <c r="C10" s="12"/>
    </row>
    <row r="11" spans="1:5" ht="38.25" x14ac:dyDescent="0.25">
      <c r="A11" s="9" t="s">
        <v>1</v>
      </c>
      <c r="B11" s="9" t="s">
        <v>2</v>
      </c>
      <c r="C11" s="13" t="s">
        <v>64</v>
      </c>
      <c r="D11" s="16" t="s">
        <v>65</v>
      </c>
      <c r="E11" s="16" t="s">
        <v>62</v>
      </c>
    </row>
    <row r="12" spans="1:5" s="2" customFormat="1" x14ac:dyDescent="0.25">
      <c r="A12" s="21" t="s">
        <v>3</v>
      </c>
      <c r="B12" s="27" t="s">
        <v>4</v>
      </c>
      <c r="C12" s="28">
        <f>C13+C14+C17+C19+C20+C18</f>
        <v>9232.4000000000015</v>
      </c>
      <c r="D12" s="17">
        <f>D13+D14+D17+D19+D20+D18</f>
        <v>8934.6</v>
      </c>
      <c r="E12" s="20">
        <f>D12/C12*100</f>
        <v>96.77440318876998</v>
      </c>
    </row>
    <row r="13" spans="1:5" ht="30" x14ac:dyDescent="0.25">
      <c r="A13" s="21" t="s">
        <v>5</v>
      </c>
      <c r="B13" s="27" t="s">
        <v>6</v>
      </c>
      <c r="C13" s="29">
        <v>1821.3</v>
      </c>
      <c r="D13" s="18">
        <v>1808.6</v>
      </c>
      <c r="E13" s="20">
        <f>D13/C13*100</f>
        <v>99.302695876571676</v>
      </c>
    </row>
    <row r="14" spans="1:5" ht="45" x14ac:dyDescent="0.25">
      <c r="A14" s="21" t="s">
        <v>7</v>
      </c>
      <c r="B14" s="27" t="s">
        <v>8</v>
      </c>
      <c r="C14" s="29">
        <v>6142.6</v>
      </c>
      <c r="D14" s="18">
        <v>5907.5</v>
      </c>
      <c r="E14" s="20">
        <f>D14/C14*100</f>
        <v>96.172630482206216</v>
      </c>
    </row>
    <row r="15" spans="1:5" hidden="1" x14ac:dyDescent="0.25">
      <c r="A15" s="22"/>
      <c r="B15" s="22"/>
      <c r="C15" s="30"/>
      <c r="D15" s="18"/>
      <c r="E15" s="20"/>
    </row>
    <row r="16" spans="1:5" hidden="1" x14ac:dyDescent="0.25">
      <c r="A16" s="22"/>
      <c r="B16" s="22"/>
      <c r="C16" s="30"/>
      <c r="D16" s="18"/>
      <c r="E16" s="20"/>
    </row>
    <row r="17" spans="1:5" ht="45" x14ac:dyDescent="0.25">
      <c r="A17" s="23" t="s">
        <v>45</v>
      </c>
      <c r="B17" s="27" t="s">
        <v>44</v>
      </c>
      <c r="C17" s="29">
        <v>1252.8</v>
      </c>
      <c r="D17" s="18">
        <v>1202.8</v>
      </c>
      <c r="E17" s="20">
        <f>D17/C17*100</f>
        <v>96.008939974457221</v>
      </c>
    </row>
    <row r="18" spans="1:5" hidden="1" x14ac:dyDescent="0.25">
      <c r="A18" s="23" t="s">
        <v>63</v>
      </c>
      <c r="B18" s="27" t="s">
        <v>46</v>
      </c>
      <c r="C18" s="29">
        <v>0</v>
      </c>
      <c r="D18" s="18">
        <v>0</v>
      </c>
      <c r="E18" s="20">
        <v>0</v>
      </c>
    </row>
    <row r="19" spans="1:5" x14ac:dyDescent="0.25">
      <c r="A19" s="21" t="s">
        <v>9</v>
      </c>
      <c r="B19" s="27" t="s">
        <v>10</v>
      </c>
      <c r="C19" s="29">
        <v>0</v>
      </c>
      <c r="D19" s="18">
        <v>0</v>
      </c>
      <c r="E19" s="20">
        <v>0</v>
      </c>
    </row>
    <row r="20" spans="1:5" x14ac:dyDescent="0.25">
      <c r="A20" s="21" t="s">
        <v>11</v>
      </c>
      <c r="B20" s="27" t="s">
        <v>12</v>
      </c>
      <c r="C20" s="29">
        <v>15.7</v>
      </c>
      <c r="D20" s="18">
        <v>15.7</v>
      </c>
      <c r="E20" s="20">
        <f>D20/C20*100</f>
        <v>100</v>
      </c>
    </row>
    <row r="21" spans="1:5" s="2" customFormat="1" x14ac:dyDescent="0.25">
      <c r="A21" s="21" t="s">
        <v>13</v>
      </c>
      <c r="B21" s="27" t="s">
        <v>14</v>
      </c>
      <c r="C21" s="28">
        <f>C22</f>
        <v>206.3</v>
      </c>
      <c r="D21" s="17">
        <f>D22</f>
        <v>206.3</v>
      </c>
      <c r="E21" s="20">
        <f>D21/C21*100</f>
        <v>100</v>
      </c>
    </row>
    <row r="22" spans="1:5" x14ac:dyDescent="0.25">
      <c r="A22" s="21" t="s">
        <v>15</v>
      </c>
      <c r="B22" s="27" t="s">
        <v>16</v>
      </c>
      <c r="C22" s="29">
        <v>206.3</v>
      </c>
      <c r="D22" s="18">
        <v>206.3</v>
      </c>
      <c r="E22" s="20"/>
    </row>
    <row r="23" spans="1:5" s="2" customFormat="1" ht="30" x14ac:dyDescent="0.25">
      <c r="A23" s="21" t="s">
        <v>17</v>
      </c>
      <c r="B23" s="27" t="s">
        <v>18</v>
      </c>
      <c r="C23" s="28">
        <f>C24+C25</f>
        <v>14.4</v>
      </c>
      <c r="D23" s="17">
        <f>D24+D25</f>
        <v>14.4</v>
      </c>
      <c r="E23" s="20">
        <f t="shared" ref="E23:E30" si="0">D23/C23*100</f>
        <v>100</v>
      </c>
    </row>
    <row r="24" spans="1:5" ht="30" x14ac:dyDescent="0.25">
      <c r="A24" s="21" t="s">
        <v>56</v>
      </c>
      <c r="B24" s="27" t="s">
        <v>19</v>
      </c>
      <c r="C24" s="29">
        <v>14.4</v>
      </c>
      <c r="D24" s="18">
        <v>14.4</v>
      </c>
      <c r="E24" s="20">
        <f t="shared" si="0"/>
        <v>100</v>
      </c>
    </row>
    <row r="25" spans="1:5" ht="30" x14ac:dyDescent="0.25">
      <c r="A25" s="21" t="s">
        <v>41</v>
      </c>
      <c r="B25" s="27" t="s">
        <v>42</v>
      </c>
      <c r="C25" s="29">
        <v>0</v>
      </c>
      <c r="D25" s="18">
        <v>0</v>
      </c>
      <c r="E25" s="20">
        <v>0</v>
      </c>
    </row>
    <row r="26" spans="1:5" s="2" customFormat="1" x14ac:dyDescent="0.25">
      <c r="A26" s="24" t="s">
        <v>20</v>
      </c>
      <c r="B26" s="31" t="s">
        <v>21</v>
      </c>
      <c r="C26" s="32">
        <f>C27+C28+C29</f>
        <v>1697.6000000000001</v>
      </c>
      <c r="D26" s="17">
        <f>D27+D28+D29</f>
        <v>849.69999999999993</v>
      </c>
      <c r="E26" s="20">
        <f t="shared" si="0"/>
        <v>50.05301602262017</v>
      </c>
    </row>
    <row r="27" spans="1:5" x14ac:dyDescent="0.25">
      <c r="A27" s="21" t="s">
        <v>22</v>
      </c>
      <c r="B27" s="33" t="s">
        <v>23</v>
      </c>
      <c r="C27" s="34">
        <v>85.4</v>
      </c>
      <c r="D27" s="18">
        <v>85.4</v>
      </c>
      <c r="E27" s="20">
        <f t="shared" si="0"/>
        <v>100</v>
      </c>
    </row>
    <row r="28" spans="1:5" x14ac:dyDescent="0.25">
      <c r="A28" s="21" t="s">
        <v>24</v>
      </c>
      <c r="B28" s="33" t="s">
        <v>25</v>
      </c>
      <c r="C28" s="34">
        <v>1612.2</v>
      </c>
      <c r="D28" s="18">
        <v>764.3</v>
      </c>
      <c r="E28" s="20">
        <f t="shared" si="0"/>
        <v>47.407269569532311</v>
      </c>
    </row>
    <row r="29" spans="1:5" x14ac:dyDescent="0.25">
      <c r="A29" s="21" t="s">
        <v>26</v>
      </c>
      <c r="B29" s="33" t="s">
        <v>27</v>
      </c>
      <c r="C29" s="34">
        <v>0</v>
      </c>
      <c r="D29" s="18">
        <v>0</v>
      </c>
      <c r="E29" s="20">
        <v>0</v>
      </c>
    </row>
    <row r="30" spans="1:5" s="2" customFormat="1" x14ac:dyDescent="0.25">
      <c r="A30" s="21" t="s">
        <v>28</v>
      </c>
      <c r="B30" s="33" t="s">
        <v>29</v>
      </c>
      <c r="C30" s="35">
        <f>C31</f>
        <v>429.1</v>
      </c>
      <c r="D30" s="17">
        <f>D31</f>
        <v>429.1</v>
      </c>
      <c r="E30" s="20">
        <f t="shared" si="0"/>
        <v>100</v>
      </c>
    </row>
    <row r="31" spans="1:5" x14ac:dyDescent="0.25">
      <c r="A31" s="21" t="s">
        <v>39</v>
      </c>
      <c r="B31" s="33" t="s">
        <v>38</v>
      </c>
      <c r="C31" s="34">
        <v>429.1</v>
      </c>
      <c r="D31" s="18">
        <v>429.1</v>
      </c>
      <c r="E31" s="20"/>
    </row>
    <row r="32" spans="1:5" x14ac:dyDescent="0.25">
      <c r="A32" s="21" t="s">
        <v>47</v>
      </c>
      <c r="B32" s="27" t="s">
        <v>52</v>
      </c>
      <c r="C32" s="28">
        <f>C33</f>
        <v>4.5</v>
      </c>
      <c r="D32" s="17">
        <f>D33</f>
        <v>4.5</v>
      </c>
      <c r="E32" s="19">
        <f>D32/C32*100</f>
        <v>100</v>
      </c>
    </row>
    <row r="33" spans="1:7" ht="30" x14ac:dyDescent="0.25">
      <c r="A33" s="21" t="s">
        <v>49</v>
      </c>
      <c r="B33" s="27" t="s">
        <v>48</v>
      </c>
      <c r="C33" s="29">
        <v>4.5</v>
      </c>
      <c r="D33" s="18">
        <v>4.5</v>
      </c>
      <c r="E33" s="20"/>
    </row>
    <row r="34" spans="1:7" s="2" customFormat="1" x14ac:dyDescent="0.25">
      <c r="A34" s="21" t="s">
        <v>30</v>
      </c>
      <c r="B34" s="33" t="s">
        <v>31</v>
      </c>
      <c r="C34" s="35">
        <f>C35</f>
        <v>8322.1</v>
      </c>
      <c r="D34" s="17">
        <f>D35</f>
        <v>8144</v>
      </c>
      <c r="E34" s="20">
        <f>D34/C34*100</f>
        <v>97.859915165643287</v>
      </c>
    </row>
    <row r="35" spans="1:7" x14ac:dyDescent="0.25">
      <c r="A35" s="21" t="s">
        <v>32</v>
      </c>
      <c r="B35" s="33" t="s">
        <v>33</v>
      </c>
      <c r="C35" s="34">
        <v>8322.1</v>
      </c>
      <c r="D35" s="18">
        <v>8144</v>
      </c>
      <c r="E35" s="20"/>
    </row>
    <row r="36" spans="1:7" x14ac:dyDescent="0.25">
      <c r="A36" s="25" t="s">
        <v>50</v>
      </c>
      <c r="B36" s="36" t="s">
        <v>51</v>
      </c>
      <c r="C36" s="35">
        <f>C37</f>
        <v>0.8</v>
      </c>
      <c r="D36" s="17">
        <f>D37</f>
        <v>0.8</v>
      </c>
      <c r="E36" s="19">
        <f>D36/C36*100</f>
        <v>100</v>
      </c>
    </row>
    <row r="37" spans="1:7" x14ac:dyDescent="0.25">
      <c r="A37" s="25" t="s">
        <v>57</v>
      </c>
      <c r="B37" s="36" t="s">
        <v>53</v>
      </c>
      <c r="C37" s="34">
        <v>0.8</v>
      </c>
      <c r="D37" s="18">
        <v>0.8</v>
      </c>
      <c r="E37" s="20"/>
    </row>
    <row r="38" spans="1:7" s="2" customFormat="1" x14ac:dyDescent="0.25">
      <c r="A38" s="21" t="s">
        <v>34</v>
      </c>
      <c r="B38" s="33" t="s">
        <v>35</v>
      </c>
      <c r="C38" s="35">
        <f>C39</f>
        <v>365.7</v>
      </c>
      <c r="D38" s="17">
        <f>D39</f>
        <v>335.2</v>
      </c>
      <c r="E38" s="20">
        <f>D38/C38*100</f>
        <v>91.659830462127417</v>
      </c>
    </row>
    <row r="39" spans="1:7" x14ac:dyDescent="0.25">
      <c r="A39" s="21" t="s">
        <v>36</v>
      </c>
      <c r="B39" s="33" t="s">
        <v>37</v>
      </c>
      <c r="C39" s="34">
        <v>365.7</v>
      </c>
      <c r="D39" s="18">
        <v>335.2</v>
      </c>
      <c r="E39" s="20"/>
    </row>
    <row r="40" spans="1:7" ht="27.75" customHeight="1" x14ac:dyDescent="0.25">
      <c r="A40" s="21" t="s">
        <v>58</v>
      </c>
      <c r="B40" s="33" t="s">
        <v>54</v>
      </c>
      <c r="C40" s="35">
        <f>C41</f>
        <v>0</v>
      </c>
      <c r="D40" s="17">
        <f>D41</f>
        <v>0</v>
      </c>
      <c r="E40" s="19" t="e">
        <f>D40/C40*100</f>
        <v>#DIV/0!</v>
      </c>
    </row>
    <row r="41" spans="1:7" ht="30" x14ac:dyDescent="0.25">
      <c r="A41" s="21" t="s">
        <v>59</v>
      </c>
      <c r="B41" s="33" t="s">
        <v>55</v>
      </c>
      <c r="C41" s="34">
        <v>0</v>
      </c>
      <c r="D41" s="18">
        <v>0</v>
      </c>
      <c r="E41" s="20"/>
    </row>
    <row r="42" spans="1:7" x14ac:dyDescent="0.25">
      <c r="A42" s="26" t="s">
        <v>40</v>
      </c>
      <c r="B42" s="10"/>
      <c r="C42" s="14">
        <f>C12+C21+C23+C26+C30+C32+C34+C36+C38+C40</f>
        <v>20272.900000000001</v>
      </c>
      <c r="D42" s="17">
        <f>D40+D38+D36+D34+D32+D30+D26+D23+D21+D12</f>
        <v>18918.599999999999</v>
      </c>
      <c r="E42" s="19">
        <f>D42/C42*100</f>
        <v>93.319653330307943</v>
      </c>
      <c r="G42" s="3"/>
    </row>
    <row r="44" spans="1:7" x14ac:dyDescent="0.25">
      <c r="A44" s="38" t="s">
        <v>66</v>
      </c>
      <c r="B44" s="39"/>
      <c r="C44" s="40"/>
    </row>
    <row r="45" spans="1:7" x14ac:dyDescent="0.25">
      <c r="A45" s="41" t="s">
        <v>43</v>
      </c>
      <c r="C45" s="40"/>
      <c r="D45" s="42" t="s">
        <v>67</v>
      </c>
    </row>
    <row r="47" spans="1:7" x14ac:dyDescent="0.25">
      <c r="A47" s="38" t="s">
        <v>68</v>
      </c>
      <c r="B47" s="39"/>
      <c r="C47" s="40"/>
    </row>
    <row r="48" spans="1:7" x14ac:dyDescent="0.25">
      <c r="A48" s="41" t="s">
        <v>43</v>
      </c>
      <c r="C48" s="40"/>
      <c r="D48" s="42" t="s">
        <v>67</v>
      </c>
    </row>
  </sheetData>
  <sheetProtection autoFilter="0"/>
  <mergeCells count="3">
    <mergeCell ref="A7:C7"/>
    <mergeCell ref="A8:C8"/>
    <mergeCell ref="A9:C9"/>
  </mergeCells>
  <phoneticPr fontId="0" type="noConversion"/>
  <pageMargins left="0.39370078740157483" right="0" top="0.78740157480314965" bottom="0" header="0.51181102362204722" footer="0.51181102362204722"/>
  <pageSetup paperSize="9" scale="85" fitToHeight="0" orientation="portrait" horizontalDpi="360" verticalDpi="360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</vt:lpstr>
      <vt:lpstr>'6'!Заголовки_для_печати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k224</dc:creator>
  <cp:lastModifiedBy>Анна Спец</cp:lastModifiedBy>
  <cp:lastPrinted>2024-06-25T08:29:29Z</cp:lastPrinted>
  <dcterms:created xsi:type="dcterms:W3CDTF">2014-02-21T05:41:22Z</dcterms:created>
  <dcterms:modified xsi:type="dcterms:W3CDTF">2024-07-03T08:34:01Z</dcterms:modified>
</cp:coreProperties>
</file>