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80" windowWidth="15570" windowHeight="11160"/>
  </bookViews>
  <sheets>
    <sheet name="6" sheetId="2" r:id="rId1"/>
  </sheets>
  <definedNames>
    <definedName name="_xlnm._FilterDatabase" localSheetId="0" hidden="1">'6'!#REF!</definedName>
    <definedName name="_xlnm.Print_Titles" localSheetId="0">'6'!$11:$11</definedName>
  </definedNames>
  <calcPr calcId="125725"/>
</workbook>
</file>

<file path=xl/calcChain.xml><?xml version="1.0" encoding="utf-8"?>
<calcChain xmlns="http://schemas.openxmlformats.org/spreadsheetml/2006/main">
  <c r="C40" i="2"/>
  <c r="C38"/>
  <c r="C36"/>
  <c r="C34"/>
  <c r="C32"/>
  <c r="C30"/>
  <c r="C26"/>
  <c r="C23"/>
  <c r="C21"/>
  <c r="C12"/>
  <c r="D12" l="1"/>
  <c r="D36"/>
  <c r="E40"/>
  <c r="E29"/>
  <c r="E28"/>
  <c r="E27"/>
  <c r="E25"/>
  <c r="E24"/>
  <c r="E20"/>
  <c r="E19"/>
  <c r="E17"/>
  <c r="E14"/>
  <c r="E13"/>
  <c r="D40"/>
  <c r="D38"/>
  <c r="E38" s="1"/>
  <c r="D34"/>
  <c r="D32"/>
  <c r="E32" s="1"/>
  <c r="D30"/>
  <c r="D26"/>
  <c r="D23"/>
  <c r="E23" s="1"/>
  <c r="D21"/>
  <c r="E36" l="1"/>
  <c r="E26"/>
  <c r="E21"/>
  <c r="E34"/>
  <c r="E30"/>
  <c r="E12"/>
  <c r="D42"/>
  <c r="C42"/>
  <c r="E42" l="1"/>
</calcChain>
</file>

<file path=xl/sharedStrings.xml><?xml version="1.0" encoding="utf-8"?>
<sst xmlns="http://schemas.openxmlformats.org/spreadsheetml/2006/main" count="72" uniqueCount="71">
  <si>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</si>
  <si>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</si>
  <si>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</si>
  <si>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</si>
  <si>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</si>
  <si>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</si>
  <si>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</si>
  <si>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</si>
  <si>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</si>
  <si>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</si>
  <si>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</si>
  <si>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</si>
  <si>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</si>
  <si>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</si>
  <si>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</si>
  <si>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</si>
  <si>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</si>
  <si>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</si>
  <si>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</si>
  <si>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0310</t>
  </si>
  <si>
    <t>НАЦИОНАЛЬНАЯ ЭКОНОМИКА</t>
  </si>
  <si>
    <t>0400</t>
  </si>
  <si>
    <t>Общеэкономические вопросы</t>
  </si>
  <si>
    <t>0401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</si>
  <si>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</si>
  <si>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</si>
  <si>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</si>
  <si>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</si>
  <si>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</si>
  <si>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</si>
  <si>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</si>
  <si>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</si>
  <si>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</si>
  <si>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</si>
  <si>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</si>
  <si>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</si>
  <si>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</si>
  <si>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</si>
  <si>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0503</t>
  </si>
  <si>
    <t>Благоустройство</t>
  </si>
  <si>
    <t>ИТОГО:</t>
  </si>
  <si>
    <t>Глава  администрации</t>
  </si>
  <si>
    <t>Седановского  муниципального образования</t>
  </si>
  <si>
    <t>Другие вопросы в области национальной безопасности  и правоохранительной деятельности</t>
  </si>
  <si>
    <t>0314</t>
  </si>
  <si>
    <t>муниципального образования</t>
  </si>
  <si>
    <t>0106</t>
  </si>
  <si>
    <t>Обеспечение деятельности финансовых, налоговых и таможенных органов и органов финансового (финансового бюджетного) надзора</t>
  </si>
  <si>
    <t>0107</t>
  </si>
  <si>
    <t>Д.Ю. Козловский</t>
  </si>
  <si>
    <t>ОБРАЗОВАНИЕ</t>
  </si>
  <si>
    <t>0705</t>
  </si>
  <si>
    <t>Профессиональная подготовка, переподготовка и повышение квалификации</t>
  </si>
  <si>
    <t>ФИЗИЧЕСКАЯ КУЛЬТУРА И СПОРТ</t>
  </si>
  <si>
    <t>1100</t>
  </si>
  <si>
    <t>0700</t>
  </si>
  <si>
    <t>1105</t>
  </si>
  <si>
    <t>1300</t>
  </si>
  <si>
    <t>1301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</si>
  <si>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</si>
  <si>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физической культуры и спорта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</si>
  <si>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</si>
  <si>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</si>
  <si>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Приложение № 2</t>
  </si>
  <si>
    <t>к распоряжению Седановского</t>
  </si>
  <si>
    <t xml:space="preserve">Расходы бюджета по разделам и подразделам классификации расходов бюджета </t>
  </si>
  <si>
    <t>% исполне-ния</t>
  </si>
  <si>
    <t>Проведение выборов и референдумов</t>
  </si>
  <si>
    <t>от 26.04.2023 № 12</t>
  </si>
  <si>
    <t xml:space="preserve">Исполнено                1 квартал 2023 год     Сумма  </t>
  </si>
  <si>
    <t>Утверждено                1 квартал 2023 год Сумма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</si>
</sst>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  <numFmt numFmtId="167" formatCode="0.0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0" fillId="0" borderId="0"/>
    <xf numFmtId="0" fontId="4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 applyBorder="1"/>
    <xf numFmtId="0" fontId="5" fillId="0" borderId="0" xfId="0" applyFont="1" applyFill="1" applyBorder="1"/>
    <xf numFmtId="166" fontId="3" fillId="0" borderId="0" xfId="0" applyNumberFormat="1" applyFont="1" applyFill="1" applyBorder="1"/>
    <xf numFmtId="165" fontId="2" fillId="0" borderId="0" xfId="3" applyNumberFormat="1" applyFont="1" applyFill="1" applyBorder="1" applyAlignment="1">
      <alignment horizontal="left"/>
    </xf>
    <xf numFmtId="0" fontId="8" fillId="0" borderId="0" xfId="3" applyNumberFormat="1" applyFont="1" applyFill="1" applyBorder="1" applyAlignment="1">
      <alignment horizontal="left"/>
    </xf>
    <xf numFmtId="0" fontId="8" fillId="0" borderId="0" xfId="0" applyFont="1" applyFill="1" applyBorder="1"/>
    <xf numFmtId="0" fontId="2" fillId="0" borderId="0" xfId="0" applyFont="1" applyFill="1" applyBorder="1"/>
    <xf numFmtId="0" fontId="6" fillId="0" borderId="0" xfId="1" applyNumberFormat="1" applyFont="1" applyFill="1" applyBorder="1" applyAlignment="1">
      <alignment horizontal="right" vertical="top" wrapText="1" readingOrder="1"/>
    </xf>
    <xf numFmtId="0" fontId="7" fillId="0" borderId="1" xfId="1" applyNumberFormat="1" applyFont="1" applyFill="1" applyBorder="1" applyAlignment="1">
      <alignment horizontal="center" vertical="center" readingOrder="1"/>
    </xf>
    <xf numFmtId="49" fontId="9" fillId="0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6" fillId="2" borderId="0" xfId="1" applyNumberFormat="1" applyFont="1" applyFill="1" applyBorder="1" applyAlignment="1">
      <alignment horizontal="center" vertical="top" wrapText="1" readingOrder="1"/>
    </xf>
    <xf numFmtId="0" fontId="8" fillId="2" borderId="0" xfId="0" applyFont="1" applyFill="1" applyBorder="1" applyAlignment="1">
      <alignment horizontal="center"/>
    </xf>
    <xf numFmtId="0" fontId="7" fillId="2" borderId="5" xfId="1" applyNumberFormat="1" applyFont="1" applyFill="1" applyBorder="1" applyAlignment="1">
      <alignment horizontal="center" vertical="center" wrapText="1" readingOrder="1"/>
    </xf>
    <xf numFmtId="166" fontId="9" fillId="2" borderId="6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167" fontId="9" fillId="0" borderId="1" xfId="0" applyNumberFormat="1" applyFont="1" applyFill="1" applyBorder="1"/>
    <xf numFmtId="167" fontId="7" fillId="0" borderId="1" xfId="0" applyNumberFormat="1" applyFont="1" applyFill="1" applyBorder="1"/>
    <xf numFmtId="167" fontId="9" fillId="0" borderId="1" xfId="0" applyNumberFormat="1" applyFont="1" applyFill="1" applyBorder="1" applyAlignment="1">
      <alignment horizontal="right"/>
    </xf>
    <xf numFmtId="167" fontId="7" fillId="0" borderId="1" xfId="0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1" fillId="0" borderId="1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166" fontId="12" fillId="2" borderId="7" xfId="0" applyNumberFormat="1" applyFont="1" applyFill="1" applyBorder="1" applyAlignment="1">
      <alignment horizontal="right"/>
    </xf>
    <xf numFmtId="49" fontId="6" fillId="0" borderId="4" xfId="0" applyNumberFormat="1" applyFont="1" applyFill="1" applyBorder="1" applyAlignment="1">
      <alignment horizontal="center" vertical="center" wrapText="1"/>
    </xf>
    <xf numFmtId="166" fontId="6" fillId="2" borderId="8" xfId="0" applyNumberFormat="1" applyFont="1" applyFill="1" applyBorder="1" applyAlignment="1">
      <alignment horizontal="right"/>
    </xf>
    <xf numFmtId="166" fontId="12" fillId="2" borderId="8" xfId="0" applyNumberFormat="1" applyFont="1" applyFill="1" applyBorder="1" applyAlignment="1">
      <alignment horizontal="right"/>
    </xf>
    <xf numFmtId="49" fontId="11" fillId="0" borderId="1" xfId="0" applyNumberFormat="1" applyFont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/>
  </cellXfs>
  <cellStyles count="4">
    <cellStyle name="Normal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workbookViewId="0">
      <selection activeCell="I6" sqref="I6"/>
    </sheetView>
  </sheetViews>
  <sheetFormatPr defaultRowHeight="15.75"/>
  <cols>
    <col min="1" max="1" width="61.42578125" style="7" customWidth="1"/>
    <col min="2" max="2" width="10.85546875" style="7" customWidth="1"/>
    <col min="3" max="3" width="17" style="11" customWidth="1"/>
    <col min="4" max="4" width="16.28515625" style="16" customWidth="1"/>
    <col min="5" max="5" width="9.140625" style="16"/>
    <col min="6" max="212" width="9.140625" style="1"/>
    <col min="213" max="213" width="65.140625" style="1" customWidth="1"/>
    <col min="214" max="215" width="21.5703125" style="1" customWidth="1"/>
    <col min="216" max="16384" width="9.140625" style="1"/>
  </cols>
  <sheetData>
    <row r="1" spans="1:5">
      <c r="A1" s="4"/>
      <c r="C1" s="39"/>
      <c r="D1" s="5" t="s">
        <v>63</v>
      </c>
    </row>
    <row r="2" spans="1:5">
      <c r="A2" s="4"/>
      <c r="C2" s="39"/>
      <c r="D2" s="5" t="s">
        <v>64</v>
      </c>
    </row>
    <row r="3" spans="1:5">
      <c r="A3" s="4"/>
      <c r="C3" s="39"/>
      <c r="D3" s="5" t="s">
        <v>45</v>
      </c>
    </row>
    <row r="4" spans="1:5">
      <c r="A4" s="4"/>
      <c r="C4" s="39"/>
      <c r="D4" s="6" t="s">
        <v>68</v>
      </c>
    </row>
    <row r="5" spans="1:5">
      <c r="B5" s="5"/>
      <c r="C5" s="39"/>
    </row>
    <row r="6" spans="1:5">
      <c r="C6" s="39"/>
    </row>
    <row r="7" spans="1:5" ht="15.75" customHeight="1">
      <c r="A7" s="38" t="s">
        <v>65</v>
      </c>
      <c r="B7" s="38"/>
      <c r="C7" s="38"/>
    </row>
    <row r="8" spans="1:5" ht="15.75" customHeight="1">
      <c r="A8" s="38"/>
      <c r="B8" s="38"/>
      <c r="C8" s="38"/>
    </row>
    <row r="9" spans="1:5">
      <c r="A9" s="38"/>
      <c r="B9" s="38"/>
      <c r="C9" s="38"/>
    </row>
    <row r="10" spans="1:5">
      <c r="A10" s="8" t="s">
        <v>0</v>
      </c>
      <c r="B10" s="8" t="s">
        <v>0</v>
      </c>
      <c r="C10" s="12"/>
    </row>
    <row r="11" spans="1:5" ht="38.25">
      <c r="A11" s="9" t="s">
        <v>1</v>
      </c>
      <c r="B11" s="9" t="s">
        <v>2</v>
      </c>
      <c r="C11" s="14" t="s">
        <v>70</v>
      </c>
      <c r="D11" s="17" t="s">
        <v>69</v>
      </c>
      <c r="E11" s="17" t="s">
        <v>66</v>
      </c>
    </row>
    <row r="12" spans="1:5" s="2" customFormat="1">
      <c r="A12" s="22" t="s">
        <v>3</v>
      </c>
      <c r="B12" s="28" t="s">
        <v>4</v>
      </c>
      <c r="C12" s="29">
        <f>C13+C14+C17+C19+C20+C18</f>
        <v>8882</v>
      </c>
      <c r="D12" s="18">
        <f>D13+D14+D17+D19+D20+D18</f>
        <v>2086.4</v>
      </c>
      <c r="E12" s="21">
        <f>D12/C12*100</f>
        <v>23.490204908804323</v>
      </c>
    </row>
    <row r="13" spans="1:5" ht="30">
      <c r="A13" s="22" t="s">
        <v>5</v>
      </c>
      <c r="B13" s="28" t="s">
        <v>6</v>
      </c>
      <c r="C13" s="30">
        <v>1716.1</v>
      </c>
      <c r="D13" s="19">
        <v>437.9</v>
      </c>
      <c r="E13" s="21">
        <f>D13/C13*100</f>
        <v>25.517161004603462</v>
      </c>
    </row>
    <row r="14" spans="1:5" ht="45">
      <c r="A14" s="22" t="s">
        <v>7</v>
      </c>
      <c r="B14" s="28" t="s">
        <v>8</v>
      </c>
      <c r="C14" s="30">
        <v>5951.4</v>
      </c>
      <c r="D14" s="19">
        <v>1361.5</v>
      </c>
      <c r="E14" s="21">
        <f>D14/C14*100</f>
        <v>22.87697012467655</v>
      </c>
    </row>
    <row r="15" spans="1:5" hidden="1">
      <c r="A15" s="23"/>
      <c r="B15" s="23"/>
      <c r="C15" s="31"/>
      <c r="D15" s="19"/>
      <c r="E15" s="21"/>
    </row>
    <row r="16" spans="1:5" hidden="1">
      <c r="A16" s="23"/>
      <c r="B16" s="23"/>
      <c r="C16" s="31"/>
      <c r="D16" s="19"/>
      <c r="E16" s="21"/>
    </row>
    <row r="17" spans="1:5" ht="45">
      <c r="A17" s="24" t="s">
        <v>47</v>
      </c>
      <c r="B17" s="28" t="s">
        <v>46</v>
      </c>
      <c r="C17" s="30">
        <v>1192.8</v>
      </c>
      <c r="D17" s="19">
        <v>272</v>
      </c>
      <c r="E17" s="21">
        <f>D17/C17*100</f>
        <v>22.803487592219987</v>
      </c>
    </row>
    <row r="18" spans="1:5" hidden="1">
      <c r="A18" s="24" t="s">
        <v>67</v>
      </c>
      <c r="B18" s="28" t="s">
        <v>48</v>
      </c>
      <c r="C18" s="30">
        <v>0</v>
      </c>
      <c r="D18" s="19">
        <v>0</v>
      </c>
      <c r="E18" s="21">
        <v>0</v>
      </c>
    </row>
    <row r="19" spans="1:5">
      <c r="A19" s="22" t="s">
        <v>9</v>
      </c>
      <c r="B19" s="28" t="s">
        <v>10</v>
      </c>
      <c r="C19" s="30">
        <v>5</v>
      </c>
      <c r="D19" s="19">
        <v>0</v>
      </c>
      <c r="E19" s="21">
        <f>D19/C19*100</f>
        <v>0</v>
      </c>
    </row>
    <row r="20" spans="1:5">
      <c r="A20" s="22" t="s">
        <v>11</v>
      </c>
      <c r="B20" s="28" t="s">
        <v>12</v>
      </c>
      <c r="C20" s="30">
        <v>16.7</v>
      </c>
      <c r="D20" s="19">
        <v>15</v>
      </c>
      <c r="E20" s="21">
        <f>D20/C20*100</f>
        <v>89.820359281437135</v>
      </c>
    </row>
    <row r="21" spans="1:5" s="2" customFormat="1">
      <c r="A21" s="22" t="s">
        <v>13</v>
      </c>
      <c r="B21" s="28" t="s">
        <v>14</v>
      </c>
      <c r="C21" s="29">
        <f>C22</f>
        <v>206.3</v>
      </c>
      <c r="D21" s="18">
        <f>D22</f>
        <v>32.1</v>
      </c>
      <c r="E21" s="21">
        <f>D21/C21*100</f>
        <v>15.559864275327193</v>
      </c>
    </row>
    <row r="22" spans="1:5">
      <c r="A22" s="22" t="s">
        <v>15</v>
      </c>
      <c r="B22" s="28" t="s">
        <v>16</v>
      </c>
      <c r="C22" s="30">
        <v>206.3</v>
      </c>
      <c r="D22" s="19">
        <v>32.1</v>
      </c>
      <c r="E22" s="21"/>
    </row>
    <row r="23" spans="1:5" s="2" customFormat="1" ht="30">
      <c r="A23" s="22" t="s">
        <v>17</v>
      </c>
      <c r="B23" s="28" t="s">
        <v>18</v>
      </c>
      <c r="C23" s="29">
        <f>C24+C25</f>
        <v>32.5</v>
      </c>
      <c r="D23" s="18">
        <f>D24+D25</f>
        <v>2.4</v>
      </c>
      <c r="E23" s="21">
        <f t="shared" ref="E23:E30" si="0">D23/C23*100</f>
        <v>7.3846153846153841</v>
      </c>
    </row>
    <row r="24" spans="1:5" ht="30">
      <c r="A24" s="22" t="s">
        <v>59</v>
      </c>
      <c r="B24" s="28" t="s">
        <v>19</v>
      </c>
      <c r="C24" s="30">
        <v>30</v>
      </c>
      <c r="D24" s="19">
        <v>2.4</v>
      </c>
      <c r="E24" s="21">
        <f t="shared" si="0"/>
        <v>8</v>
      </c>
    </row>
    <row r="25" spans="1:5" ht="30">
      <c r="A25" s="22" t="s">
        <v>43</v>
      </c>
      <c r="B25" s="28" t="s">
        <v>44</v>
      </c>
      <c r="C25" s="30">
        <v>2.5</v>
      </c>
      <c r="D25" s="19">
        <v>0</v>
      </c>
      <c r="E25" s="21">
        <f t="shared" si="0"/>
        <v>0</v>
      </c>
    </row>
    <row r="26" spans="1:5" s="2" customFormat="1">
      <c r="A26" s="25" t="s">
        <v>20</v>
      </c>
      <c r="B26" s="32" t="s">
        <v>21</v>
      </c>
      <c r="C26" s="33">
        <f>C27+C28+C29</f>
        <v>1540</v>
      </c>
      <c r="D26" s="18">
        <f>D27+D28+D29</f>
        <v>231.1</v>
      </c>
      <c r="E26" s="21">
        <f t="shared" si="0"/>
        <v>15.006493506493507</v>
      </c>
    </row>
    <row r="27" spans="1:5">
      <c r="A27" s="22" t="s">
        <v>22</v>
      </c>
      <c r="B27" s="34" t="s">
        <v>23</v>
      </c>
      <c r="C27" s="35">
        <v>64.5</v>
      </c>
      <c r="D27" s="19">
        <v>9.9</v>
      </c>
      <c r="E27" s="21">
        <f t="shared" si="0"/>
        <v>15.348837209302326</v>
      </c>
    </row>
    <row r="28" spans="1:5">
      <c r="A28" s="22" t="s">
        <v>24</v>
      </c>
      <c r="B28" s="34" t="s">
        <v>25</v>
      </c>
      <c r="C28" s="35">
        <v>1465.5</v>
      </c>
      <c r="D28" s="19">
        <v>221.2</v>
      </c>
      <c r="E28" s="21">
        <f t="shared" si="0"/>
        <v>15.093824633230978</v>
      </c>
    </row>
    <row r="29" spans="1:5">
      <c r="A29" s="22" t="s">
        <v>26</v>
      </c>
      <c r="B29" s="34" t="s">
        <v>27</v>
      </c>
      <c r="C29" s="35">
        <v>10</v>
      </c>
      <c r="D29" s="19">
        <v>0</v>
      </c>
      <c r="E29" s="21">
        <f t="shared" si="0"/>
        <v>0</v>
      </c>
    </row>
    <row r="30" spans="1:5" s="2" customFormat="1">
      <c r="A30" s="22" t="s">
        <v>28</v>
      </c>
      <c r="B30" s="34" t="s">
        <v>29</v>
      </c>
      <c r="C30" s="36">
        <f>C31</f>
        <v>500</v>
      </c>
      <c r="D30" s="18">
        <f>D31</f>
        <v>0</v>
      </c>
      <c r="E30" s="21">
        <f t="shared" si="0"/>
        <v>0</v>
      </c>
    </row>
    <row r="31" spans="1:5">
      <c r="A31" s="22" t="s">
        <v>39</v>
      </c>
      <c r="B31" s="34" t="s">
        <v>38</v>
      </c>
      <c r="C31" s="35">
        <v>500</v>
      </c>
      <c r="D31" s="19">
        <v>0</v>
      </c>
      <c r="E31" s="21"/>
    </row>
    <row r="32" spans="1:5">
      <c r="A32" s="22" t="s">
        <v>50</v>
      </c>
      <c r="B32" s="28" t="s">
        <v>55</v>
      </c>
      <c r="C32" s="29">
        <f>C33</f>
        <v>10</v>
      </c>
      <c r="D32" s="18">
        <f>D33</f>
        <v>4.5</v>
      </c>
      <c r="E32" s="20">
        <f>D32/C32*100</f>
        <v>45</v>
      </c>
    </row>
    <row r="33" spans="1:7" ht="30">
      <c r="A33" s="22" t="s">
        <v>52</v>
      </c>
      <c r="B33" s="28" t="s">
        <v>51</v>
      </c>
      <c r="C33" s="30">
        <v>10</v>
      </c>
      <c r="D33" s="19">
        <v>4.5</v>
      </c>
      <c r="E33" s="21"/>
    </row>
    <row r="34" spans="1:7" s="2" customFormat="1">
      <c r="A34" s="22" t="s">
        <v>30</v>
      </c>
      <c r="B34" s="34" t="s">
        <v>31</v>
      </c>
      <c r="C34" s="36">
        <f>C35</f>
        <v>8549.6</v>
      </c>
      <c r="D34" s="18">
        <f>D35</f>
        <v>1385.4</v>
      </c>
      <c r="E34" s="21">
        <f>D34/C34*100</f>
        <v>16.204266866286144</v>
      </c>
    </row>
    <row r="35" spans="1:7">
      <c r="A35" s="22" t="s">
        <v>32</v>
      </c>
      <c r="B35" s="34" t="s">
        <v>33</v>
      </c>
      <c r="C35" s="35">
        <v>8549.6</v>
      </c>
      <c r="D35" s="19">
        <v>1385.4</v>
      </c>
      <c r="E35" s="21"/>
    </row>
    <row r="36" spans="1:7">
      <c r="A36" s="26" t="s">
        <v>53</v>
      </c>
      <c r="B36" s="37" t="s">
        <v>54</v>
      </c>
      <c r="C36" s="36">
        <f>C37</f>
        <v>11.5</v>
      </c>
      <c r="D36" s="18">
        <f>D37</f>
        <v>0.1</v>
      </c>
      <c r="E36" s="20">
        <f>D36/C36*100</f>
        <v>0.86956521739130432</v>
      </c>
    </row>
    <row r="37" spans="1:7">
      <c r="A37" s="26" t="s">
        <v>60</v>
      </c>
      <c r="B37" s="37" t="s">
        <v>56</v>
      </c>
      <c r="C37" s="35">
        <v>11.5</v>
      </c>
      <c r="D37" s="19">
        <v>0.1</v>
      </c>
      <c r="E37" s="21"/>
    </row>
    <row r="38" spans="1:7" s="2" customFormat="1">
      <c r="A38" s="22" t="s">
        <v>34</v>
      </c>
      <c r="B38" s="34" t="s">
        <v>35</v>
      </c>
      <c r="C38" s="36">
        <f>C39</f>
        <v>373</v>
      </c>
      <c r="D38" s="18">
        <f>D39</f>
        <v>91.4</v>
      </c>
      <c r="E38" s="21">
        <f>D38/C38*100</f>
        <v>24.504021447721179</v>
      </c>
    </row>
    <row r="39" spans="1:7">
      <c r="A39" s="22" t="s">
        <v>36</v>
      </c>
      <c r="B39" s="34" t="s">
        <v>37</v>
      </c>
      <c r="C39" s="35">
        <v>373</v>
      </c>
      <c r="D39" s="19">
        <v>91.4</v>
      </c>
      <c r="E39" s="21"/>
    </row>
    <row r="40" spans="1:7" ht="27.75" customHeight="1">
      <c r="A40" s="22" t="s">
        <v>61</v>
      </c>
      <c r="B40" s="34" t="s">
        <v>57</v>
      </c>
      <c r="C40" s="36">
        <f>C41</f>
        <v>0.4</v>
      </c>
      <c r="D40" s="18">
        <f>D41</f>
        <v>0</v>
      </c>
      <c r="E40" s="20">
        <f>D40/C40*100</f>
        <v>0</v>
      </c>
    </row>
    <row r="41" spans="1:7" ht="30">
      <c r="A41" s="22" t="s">
        <v>62</v>
      </c>
      <c r="B41" s="34" t="s">
        <v>58</v>
      </c>
      <c r="C41" s="35">
        <v>0.4</v>
      </c>
      <c r="D41" s="19">
        <v>0</v>
      </c>
      <c r="E41" s="21"/>
    </row>
    <row r="42" spans="1:7">
      <c r="A42" s="27" t="s">
        <v>40</v>
      </c>
      <c r="B42" s="10"/>
      <c r="C42" s="15">
        <f>C12+C21+C23+C26+C30+C32+C34+C36+C38+C40</f>
        <v>20105.300000000003</v>
      </c>
      <c r="D42" s="18">
        <f>D40+D38+D36+D34+D32+D30+D26+D23+D21+D12</f>
        <v>3833.4</v>
      </c>
      <c r="E42" s="20">
        <f>D42/C42*100</f>
        <v>19.066614275837711</v>
      </c>
      <c r="G42" s="3"/>
    </row>
    <row r="44" spans="1:7">
      <c r="A44" s="6" t="s">
        <v>41</v>
      </c>
      <c r="B44" s="6"/>
      <c r="C44" s="13"/>
    </row>
    <row r="45" spans="1:7">
      <c r="A45" s="6" t="s">
        <v>42</v>
      </c>
      <c r="B45" s="6"/>
      <c r="C45" s="13" t="s">
        <v>49</v>
      </c>
    </row>
  </sheetData>
  <sheetProtection autoFilter="0"/>
  <mergeCells count="3">
    <mergeCell ref="A7:C7"/>
    <mergeCell ref="A8:C8"/>
    <mergeCell ref="A9:C9"/>
  </mergeCells>
  <phoneticPr fontId="0" type="noConversion"/>
  <pageMargins left="0.39370078740157483" right="0" top="0.78740157480314965" bottom="0" header="0.51181102362204722" footer="0.51181102362204722"/>
  <pageSetup paperSize="9" scale="85" fitToHeight="0" orientation="portrait" horizontalDpi="360" verticalDpi="360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</vt:lpstr>
      <vt:lpstr>'6'!Заголовки_для_печати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k224</dc:creator>
  <cp:lastModifiedBy>User</cp:lastModifiedBy>
  <cp:lastPrinted>2023-04-27T04:04:59Z</cp:lastPrinted>
  <dcterms:created xsi:type="dcterms:W3CDTF">2014-02-21T05:41:22Z</dcterms:created>
  <dcterms:modified xsi:type="dcterms:W3CDTF">2023-04-27T04:05:01Z</dcterms:modified>
</cp:coreProperties>
</file>